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D:\Stratford BSAC Committee\Instructor expenses\"/>
    </mc:Choice>
  </mc:AlternateContent>
  <xr:revisionPtr revIDLastSave="0" documentId="13_ncr:1_{EB3997E5-168C-4624-BB95-4FA0804F5DDB}" xr6:coauthVersionLast="47" xr6:coauthVersionMax="47" xr10:uidLastSave="{00000000-0000-0000-0000-000000000000}"/>
  <bookViews>
    <workbookView xWindow="-110" yWindow="-110" windowWidth="19420" windowHeight="11020" tabRatio="500" xr2:uid="{00000000-000D-0000-FFFF-FFFF00000000}"/>
  </bookViews>
  <sheets>
    <sheet name="Claim" sheetId="1" r:id="rId1"/>
    <sheet name="Parameters" sheetId="2" state="hidden" r:id="rId2"/>
  </sheets>
  <definedNames>
    <definedName name="_xlnm.Print_Area" localSheetId="0">Claim!$A$1:$O$37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G16" i="1" l="1"/>
  <c r="F19" i="1"/>
  <c r="F20" i="1" s="1"/>
  <c r="G20" i="1" s="1"/>
  <c r="E25" i="1"/>
  <c r="F24" i="1"/>
  <c r="F25" i="1" s="1"/>
  <c r="G25" i="1" l="1"/>
  <c r="G28" i="1" s="1"/>
</calcChain>
</file>

<file path=xl/sharedStrings.xml><?xml version="1.0" encoding="utf-8"?>
<sst xmlns="http://schemas.openxmlformats.org/spreadsheetml/2006/main" count="35" uniqueCount="35">
  <si>
    <t>Instructor</t>
  </si>
  <si>
    <t>Training dives conducted</t>
  </si>
  <si>
    <t>Instructor grade</t>
  </si>
  <si>
    <t>Dive site</t>
  </si>
  <si>
    <t>Expenses claimed</t>
  </si>
  <si>
    <t>Claimed</t>
  </si>
  <si>
    <t>Trainee</t>
  </si>
  <si>
    <t>Training done (e.g. OO3)</t>
  </si>
  <si>
    <t>Dive site entry</t>
  </si>
  <si>
    <t>Dive 1</t>
  </si>
  <si>
    <t>Air fills</t>
  </si>
  <si>
    <t>Number of fills</t>
  </si>
  <si>
    <t>Dive 2</t>
  </si>
  <si>
    <t>Mileage</t>
  </si>
  <si>
    <t>Vehicle Reg</t>
  </si>
  <si>
    <t>Dive 3</t>
  </si>
  <si>
    <t>Miles</t>
  </si>
  <si>
    <t>Cost</t>
  </si>
  <si>
    <t>Total claimed</t>
  </si>
  <si>
    <t>Caps and rates</t>
  </si>
  <si>
    <t>Max entry fee</t>
  </si>
  <si>
    <t>Max air per fill</t>
  </si>
  <si>
    <t>Mileage rate</t>
  </si>
  <si>
    <t>Max miles</t>
  </si>
  <si>
    <t>Stratford on Avon BSAC</t>
  </si>
  <si>
    <t xml:space="preserve">Instructor expenses claim form </t>
  </si>
  <si>
    <t>Trip date</t>
  </si>
  <si>
    <t>Treasurer's use</t>
  </si>
  <si>
    <t xml:space="preserve"> Instructor's signature</t>
  </si>
  <si>
    <r>
      <t xml:space="preserve">Supervising instructor </t>
    </r>
    <r>
      <rPr>
        <sz val="10"/>
        <rFont val="Arial"/>
        <family val="2"/>
      </rPr>
      <t>(required for AOWI)</t>
    </r>
  </si>
  <si>
    <t>Max allowed</t>
  </si>
  <si>
    <t>Actual</t>
  </si>
  <si>
    <r>
      <t xml:space="preserve">Cost </t>
    </r>
    <r>
      <rPr>
        <sz val="10"/>
        <rFont val="Arial"/>
        <family val="2"/>
      </rPr>
      <t>(supported by receipt)</t>
    </r>
  </si>
  <si>
    <r>
      <t>Total cost</t>
    </r>
    <r>
      <rPr>
        <sz val="10"/>
        <rFont val="Arial"/>
        <family val="2"/>
      </rPr>
      <t xml:space="preserve"> (supported by receipt)</t>
    </r>
  </si>
  <si>
    <t>This form must be completed in full by the claimant. It must then be signed and submitted to the Club's Treasurer, accompanied by receipts demonstrating actual costs incurred. Claims must be submitted within 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</si>
</sst>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yyyy\-mm\-dd;@"/>
  </numFmts>
  <fonts count="8" x14ac:knownFonts="1">
    <font>
      <sz val="10"/>
      <name val="Arial"/>
      <family val="2"/>
    </font>
    <font>
      <b/>
      <sz val="10"/>
      <name val="Arial"/>
      <family val="2"/>
    </font>
    <font>
      <sz val="16"/>
      <name val="Arial"/>
      <family val="2"/>
    </font>
    <font>
      <sz val="14"/>
      <name val="Arial"/>
      <family val="2"/>
    </font>
    <font>
      <sz val="12"/>
      <name val="Arial"/>
      <family val="2"/>
    </font>
    <font>
      <sz val="11"/>
      <name val="Arial"/>
      <family val="2"/>
    </font>
    <font>
      <b/>
      <sz val="11"/>
      <name val="Arial"/>
      <family val="2"/>
    </font>
    <font>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0" tint="-4.9989318521683403E-2"/>
      </bottom>
      <diagonal/>
    </border>
    <border>
      <left/>
      <right/>
      <top style="medium">
        <color theme="0" tint="-4.9989318521683403E-2"/>
      </top>
      <bottom style="medium">
        <color theme="0" tint="-4.9989318521683403E-2"/>
      </bottom>
      <diagonal/>
    </border>
    <border>
      <left/>
      <right/>
      <top style="medium">
        <color theme="0" tint="-4.9989318521683403E-2"/>
      </top>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2" borderId="1"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2" xfId="0" applyFill="1" applyBorder="1"/>
    <xf numFmtId="0" fontId="0" fillId="2" borderId="3" xfId="0" applyFill="1" applyBorder="1"/>
    <xf numFmtId="0" fontId="0" fillId="2" borderId="5" xfId="0" applyFill="1" applyBorder="1"/>
    <xf numFmtId="0" fontId="4" fillId="2" borderId="7" xfId="0" applyFont="1" applyFill="1" applyBorder="1"/>
    <xf numFmtId="0" fontId="5" fillId="2" borderId="0" xfId="0" applyFont="1" applyFill="1"/>
    <xf numFmtId="0" fontId="5" fillId="2" borderId="5" xfId="0" applyFont="1" applyFill="1" applyBorder="1"/>
    <xf numFmtId="0" fontId="5" fillId="0" borderId="0" xfId="0" applyFont="1"/>
    <xf numFmtId="0" fontId="5" fillId="2" borderId="4" xfId="0" applyFont="1" applyFill="1" applyBorder="1"/>
    <xf numFmtId="0" fontId="5" fillId="2" borderId="7" xfId="0" applyFont="1" applyFill="1" applyBorder="1"/>
    <xf numFmtId="0" fontId="5" fillId="2" borderId="8" xfId="0" applyFont="1" applyFill="1" applyBorder="1"/>
    <xf numFmtId="0" fontId="5" fillId="2" borderId="6" xfId="0" applyFont="1" applyFill="1" applyBorder="1"/>
    <xf numFmtId="0" fontId="5" fillId="2" borderId="2" xfId="0" applyFont="1" applyFill="1" applyBorder="1"/>
    <xf numFmtId="0" fontId="5" fillId="2" borderId="3" xfId="0" applyFont="1" applyFill="1" applyBorder="1"/>
    <xf numFmtId="0" fontId="5" fillId="2" borderId="1" xfId="0" applyFont="1" applyFill="1" applyBorder="1"/>
    <xf numFmtId="0" fontId="6" fillId="2" borderId="0" xfId="0" applyFont="1" applyFill="1"/>
    <xf numFmtId="0" fontId="5" fillId="2" borderId="0" xfId="0" applyFont="1" applyFill="1" applyAlignment="1">
      <alignment horizontal="right"/>
    </xf>
    <xf numFmtId="0" fontId="5" fillId="2" borderId="5" xfId="0" applyFont="1" applyFill="1" applyBorder="1" applyAlignment="1">
      <alignment horizontal="right"/>
    </xf>
    <xf numFmtId="0" fontId="5" fillId="0" borderId="0" xfId="0" applyFont="1" applyAlignment="1">
      <alignment horizontal="right"/>
    </xf>
    <xf numFmtId="0" fontId="5" fillId="0" borderId="0" xfId="0" applyFont="1" applyProtection="1">
      <protection locked="0"/>
    </xf>
    <xf numFmtId="2" fontId="5" fillId="0" borderId="0" xfId="0" applyNumberFormat="1" applyFont="1" applyProtection="1">
      <protection locked="0"/>
    </xf>
    <xf numFmtId="2" fontId="5" fillId="2" borderId="0" xfId="0" applyNumberFormat="1" applyFont="1" applyFill="1"/>
    <xf numFmtId="2" fontId="5" fillId="2" borderId="5" xfId="0" applyNumberFormat="1" applyFont="1" applyFill="1" applyBorder="1"/>
    <xf numFmtId="2" fontId="5" fillId="0" borderId="0" xfId="0" applyNumberFormat="1" applyFont="1"/>
    <xf numFmtId="0" fontId="5" fillId="0" borderId="9" xfId="0" applyFont="1" applyBorder="1" applyProtection="1">
      <protection locked="0"/>
    </xf>
    <xf numFmtId="0" fontId="5" fillId="0" borderId="10" xfId="0" applyFont="1" applyBorder="1" applyProtection="1">
      <protection locked="0"/>
    </xf>
    <xf numFmtId="0" fontId="5" fillId="0" borderId="11" xfId="0" applyFont="1" applyBorder="1" applyProtection="1">
      <protection locked="0"/>
    </xf>
    <xf numFmtId="2" fontId="5" fillId="0" borderId="11" xfId="0" applyNumberFormat="1" applyFont="1" applyBorder="1" applyProtection="1">
      <protection locked="0"/>
    </xf>
    <xf numFmtId="2" fontId="6" fillId="2" borderId="0" xfId="0" applyNumberFormat="1" applyFont="1" applyFill="1"/>
    <xf numFmtId="0" fontId="0" fillId="2" borderId="0" xfId="0" applyFill="1"/>
    <xf numFmtId="165" fontId="7" fillId="0" borderId="0" xfId="0" applyNumberFormat="1" applyFont="1" applyAlignment="1">
      <alignment horizontal="right"/>
    </xf>
    <xf numFmtId="0" fontId="0" fillId="0" borderId="0" xfId="0" applyAlignment="1">
      <alignment horizontal="left" vertical="top" wrapText="1"/>
    </xf>
    <xf numFmtId="0" fontId="5" fillId="3" borderId="0" xfId="0" applyFont="1" applyFill="1" applyAlignment="1" applyProtection="1">
      <alignment horizontal="center"/>
      <protection locked="0"/>
    </xf>
    <xf numFmtId="0" fontId="5" fillId="0" borderId="11"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9" xfId="0" applyFont="1" applyBorder="1" applyAlignment="1" applyProtection="1">
      <alignment horizontal="left"/>
      <protection locked="0"/>
    </xf>
    <xf numFmtId="164" fontId="5" fillId="0" borderId="9" xfId="0" applyNumberFormat="1" applyFont="1" applyBorder="1" applyAlignment="1" applyProtection="1">
      <alignment horizontal="left"/>
      <protection locked="0"/>
    </xf>
    <xf numFmtId="0" fontId="5" fillId="0" borderId="10"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19646</xdr:rowOff>
    </xdr:from>
    <xdr:to>
      <xdr:col>12</xdr:col>
      <xdr:colOff>1685925</xdr:colOff>
      <xdr:row>9</xdr:row>
      <xdr:rowOff>123230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1210271"/>
          <a:ext cx="4210050" cy="7322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showGridLines="0" tabSelected="1" topLeftCell="B6" workbookViewId="0">
      <selection activeCell="E6" sqref="E6:F6"/>
    </sheetView>
  </sheetViews>
  <sheetFormatPr defaultColWidth="0" defaultRowHeight="12.5" zeroHeight="1" x14ac:dyDescent="0.25"/>
  <cols>
    <col min="1" max="1" width="4" customWidth="1"/>
    <col min="2" max="2" width="3.7265625" customWidth="1"/>
    <col min="3" max="3" width="3.81640625" customWidth="1"/>
    <col min="4" max="4" width="34.1796875" customWidth="1"/>
    <col min="5" max="5" width="11.81640625" customWidth="1"/>
    <col min="6" max="6" width="13.54296875" customWidth="1"/>
    <col min="7" max="7" width="11.54296875" customWidth="1"/>
    <col min="8" max="8" width="4" customWidth="1"/>
    <col min="9" max="9" width="4.54296875" customWidth="1"/>
    <col min="10" max="10" width="3.81640625" customWidth="1"/>
    <col min="11" max="11" width="14.453125" customWidth="1"/>
    <col min="12" max="12" width="23.453125" customWidth="1"/>
    <col min="13" max="13" width="26" customWidth="1"/>
    <col min="14" max="14" width="5.7265625" customWidth="1"/>
    <col min="15" max="15" width="4.7265625" customWidth="1"/>
    <col min="16" max="16384" width="11.54296875" hidden="1"/>
  </cols>
  <sheetData>
    <row r="1" spans="2:14" x14ac:dyDescent="0.25"/>
    <row r="2" spans="2:14" ht="20" x14ac:dyDescent="0.4">
      <c r="C2" s="2" t="s">
        <v>24</v>
      </c>
      <c r="F2" s="40" t="s">
        <v>34</v>
      </c>
      <c r="G2" s="40"/>
      <c r="H2" s="40"/>
      <c r="I2" s="40"/>
      <c r="J2" s="40"/>
      <c r="K2" s="40"/>
      <c r="L2" s="40"/>
      <c r="M2" s="40"/>
      <c r="N2" s="40"/>
    </row>
    <row r="3" spans="2:14" ht="17.5" x14ac:dyDescent="0.35">
      <c r="C3" s="3" t="s">
        <v>25</v>
      </c>
      <c r="F3" s="40"/>
      <c r="G3" s="40"/>
      <c r="H3" s="40"/>
      <c r="I3" s="40"/>
      <c r="J3" s="40"/>
      <c r="K3" s="40"/>
      <c r="L3" s="40"/>
      <c r="M3" s="40"/>
      <c r="N3" s="40"/>
    </row>
    <row r="4" spans="2:14" ht="15.5" x14ac:dyDescent="0.35">
      <c r="C4" s="4"/>
    </row>
    <row r="5" spans="2:14" ht="16.5" customHeight="1" x14ac:dyDescent="0.25">
      <c r="B5" s="5"/>
      <c r="C5" s="10"/>
      <c r="D5" s="10"/>
      <c r="E5" s="10"/>
      <c r="F5" s="10"/>
      <c r="G5" s="10"/>
      <c r="H5" s="11"/>
      <c r="J5" s="5"/>
      <c r="K5" s="10"/>
      <c r="L5" s="10"/>
      <c r="M5" s="10"/>
      <c r="N5" s="11"/>
    </row>
    <row r="6" spans="2:14" ht="16.5" customHeight="1" thickBot="1" x14ac:dyDescent="0.35">
      <c r="B6" s="6"/>
      <c r="C6" s="14" t="s">
        <v>26</v>
      </c>
      <c r="D6" s="14"/>
      <c r="E6" s="45"/>
      <c r="F6" s="45"/>
      <c r="G6" s="14"/>
      <c r="H6" s="15"/>
      <c r="I6" s="16"/>
      <c r="J6" s="17"/>
      <c r="K6" s="14" t="s">
        <v>28</v>
      </c>
      <c r="L6" s="14"/>
      <c r="M6" s="14"/>
      <c r="N6" s="12"/>
    </row>
    <row r="7" spans="2:14" ht="16.5" customHeight="1" thickBot="1" x14ac:dyDescent="0.35">
      <c r="B7" s="6"/>
      <c r="C7" s="14" t="s">
        <v>0</v>
      </c>
      <c r="D7" s="14"/>
      <c r="E7" s="44"/>
      <c r="F7" s="44"/>
      <c r="G7" s="44"/>
      <c r="H7" s="15"/>
      <c r="I7" s="16"/>
      <c r="J7" s="17"/>
      <c r="K7" s="41"/>
      <c r="L7" s="41"/>
      <c r="M7" s="41"/>
      <c r="N7" s="12"/>
    </row>
    <row r="8" spans="2:14" ht="16.5" customHeight="1" thickBot="1" x14ac:dyDescent="0.35">
      <c r="B8" s="6"/>
      <c r="C8" s="14" t="s">
        <v>2</v>
      </c>
      <c r="D8" s="14"/>
      <c r="E8" s="46"/>
      <c r="F8" s="46"/>
      <c r="G8" s="46"/>
      <c r="H8" s="15"/>
      <c r="I8" s="16"/>
      <c r="J8" s="17"/>
      <c r="K8" s="41"/>
      <c r="L8" s="41"/>
      <c r="M8" s="41"/>
      <c r="N8" s="12"/>
    </row>
    <row r="9" spans="2:14" ht="16.5" customHeight="1" thickBot="1" x14ac:dyDescent="0.35">
      <c r="B9" s="6"/>
      <c r="C9" s="14" t="s">
        <v>29</v>
      </c>
      <c r="D9" s="14"/>
      <c r="E9" s="43"/>
      <c r="F9" s="43"/>
      <c r="G9" s="43"/>
      <c r="H9" s="15"/>
      <c r="I9" s="16"/>
      <c r="J9" s="17"/>
      <c r="K9" s="41"/>
      <c r="L9" s="41"/>
      <c r="M9" s="41"/>
      <c r="N9" s="12"/>
    </row>
    <row r="10" spans="2:14" ht="16.5" customHeight="1" x14ac:dyDescent="0.3">
      <c r="B10" s="6"/>
      <c r="C10" s="14" t="s">
        <v>3</v>
      </c>
      <c r="D10" s="14"/>
      <c r="E10" s="42"/>
      <c r="F10" s="42"/>
      <c r="G10" s="42"/>
      <c r="H10" s="15"/>
      <c r="I10" s="16"/>
      <c r="J10" s="17"/>
      <c r="K10" s="41"/>
      <c r="L10" s="41"/>
      <c r="M10" s="41"/>
      <c r="N10" s="12"/>
    </row>
    <row r="11" spans="2:14" ht="16.5" customHeight="1" x14ac:dyDescent="0.3">
      <c r="B11" s="7"/>
      <c r="C11" s="18"/>
      <c r="D11" s="18"/>
      <c r="E11" s="18"/>
      <c r="F11" s="18"/>
      <c r="G11" s="18"/>
      <c r="H11" s="19"/>
      <c r="I11" s="16"/>
      <c r="J11" s="20"/>
      <c r="K11" s="18"/>
      <c r="L11" s="18"/>
      <c r="M11" s="18"/>
      <c r="N11" s="9"/>
    </row>
    <row r="12" spans="2:14" ht="16.5" customHeight="1" x14ac:dyDescent="0.3">
      <c r="C12" s="16"/>
      <c r="D12" s="16"/>
      <c r="E12" s="16"/>
      <c r="F12" s="16"/>
      <c r="G12" s="16"/>
      <c r="H12" s="16"/>
      <c r="I12" s="16"/>
      <c r="J12" s="16"/>
      <c r="K12" s="16"/>
      <c r="L12" s="16"/>
      <c r="M12" s="16"/>
    </row>
    <row r="13" spans="2:14" ht="16.5" customHeight="1" x14ac:dyDescent="0.3">
      <c r="B13" s="5"/>
      <c r="C13" s="21"/>
      <c r="D13" s="21"/>
      <c r="E13" s="21"/>
      <c r="F13" s="21"/>
      <c r="G13" s="21"/>
      <c r="H13" s="22"/>
      <c r="I13" s="16"/>
      <c r="J13" s="23"/>
      <c r="K13" s="21"/>
      <c r="L13" s="21"/>
      <c r="M13" s="21"/>
      <c r="N13" s="11"/>
    </row>
    <row r="14" spans="2:14" ht="16.5" customHeight="1" x14ac:dyDescent="0.3">
      <c r="B14" s="6"/>
      <c r="C14" s="24" t="s">
        <v>4</v>
      </c>
      <c r="D14" s="14"/>
      <c r="E14" s="14" t="s">
        <v>31</v>
      </c>
      <c r="F14" s="25" t="s">
        <v>30</v>
      </c>
      <c r="G14" s="25" t="s">
        <v>5</v>
      </c>
      <c r="H14" s="26"/>
      <c r="I14" s="27"/>
      <c r="J14" s="17"/>
      <c r="K14" s="24" t="s">
        <v>1</v>
      </c>
      <c r="L14" s="14"/>
      <c r="M14" s="28">
        <v>0</v>
      </c>
      <c r="N14" s="12"/>
    </row>
    <row r="15" spans="2:14" ht="16.5" customHeight="1" x14ac:dyDescent="0.3">
      <c r="B15" s="6"/>
      <c r="C15" s="14" t="s">
        <v>8</v>
      </c>
      <c r="D15" s="14"/>
      <c r="E15" s="14"/>
      <c r="F15" s="14"/>
      <c r="G15" s="14"/>
      <c r="H15" s="15"/>
      <c r="I15" s="16"/>
      <c r="J15" s="17"/>
      <c r="K15" s="14"/>
      <c r="L15" s="14"/>
      <c r="M15" s="14"/>
      <c r="N15" s="12"/>
    </row>
    <row r="16" spans="2:14" ht="16.5" customHeight="1" x14ac:dyDescent="0.3">
      <c r="B16" s="6"/>
      <c r="C16" s="14"/>
      <c r="D16" s="14" t="s">
        <v>32</v>
      </c>
      <c r="E16" s="29"/>
      <c r="F16" s="30">
        <f>IF(M14&gt;=2,Parameters!C3,Parameters!C3*Claim!M14/2)</f>
        <v>0</v>
      </c>
      <c r="G16" s="30">
        <f>IF(E16="",0,MIN(E16:F16))</f>
        <v>0</v>
      </c>
      <c r="H16" s="31"/>
      <c r="I16" s="32"/>
      <c r="J16" s="17"/>
      <c r="K16" s="14"/>
      <c r="L16" s="14" t="s">
        <v>6</v>
      </c>
      <c r="M16" s="14" t="s">
        <v>7</v>
      </c>
      <c r="N16" s="12"/>
    </row>
    <row r="17" spans="2:14" ht="16.5" customHeight="1" thickBot="1" x14ac:dyDescent="0.35">
      <c r="B17" s="6"/>
      <c r="C17" s="14"/>
      <c r="D17" s="14"/>
      <c r="E17" s="14"/>
      <c r="F17" s="14"/>
      <c r="G17" s="14"/>
      <c r="H17" s="15"/>
      <c r="I17" s="16"/>
      <c r="J17" s="17"/>
      <c r="K17" s="14" t="s">
        <v>9</v>
      </c>
      <c r="L17" s="33"/>
      <c r="M17" s="33"/>
      <c r="N17" s="12"/>
    </row>
    <row r="18" spans="2:14" ht="16.5" customHeight="1" thickBot="1" x14ac:dyDescent="0.35">
      <c r="B18" s="6"/>
      <c r="C18" s="14" t="s">
        <v>10</v>
      </c>
      <c r="D18" s="14"/>
      <c r="E18" s="14"/>
      <c r="F18" s="14"/>
      <c r="G18" s="14"/>
      <c r="H18" s="15"/>
      <c r="I18" s="16"/>
      <c r="J18" s="17"/>
      <c r="K18" s="14"/>
      <c r="L18" s="34"/>
      <c r="M18" s="34"/>
      <c r="N18" s="12"/>
    </row>
    <row r="19" spans="2:14" ht="16.5" customHeight="1" thickBot="1" x14ac:dyDescent="0.35">
      <c r="B19" s="6"/>
      <c r="C19" s="14"/>
      <c r="D19" s="14" t="s">
        <v>11</v>
      </c>
      <c r="E19" s="33"/>
      <c r="F19" s="14">
        <f>M14</f>
        <v>0</v>
      </c>
      <c r="G19" s="14"/>
      <c r="H19" s="15"/>
      <c r="I19" s="16"/>
      <c r="J19" s="17"/>
      <c r="K19" s="14"/>
      <c r="L19" s="34"/>
      <c r="M19" s="34"/>
      <c r="N19" s="12"/>
    </row>
    <row r="20" spans="2:14" ht="16.5" customHeight="1" thickBot="1" x14ac:dyDescent="0.35">
      <c r="B20" s="6"/>
      <c r="C20" s="14"/>
      <c r="D20" s="14" t="s">
        <v>33</v>
      </c>
      <c r="E20" s="36"/>
      <c r="F20" s="30">
        <f>MIN(E19:F19)*Parameters!C4</f>
        <v>0</v>
      </c>
      <c r="G20" s="30">
        <f>IF(E20="",0,MIN(E20:F20))</f>
        <v>0</v>
      </c>
      <c r="H20" s="31"/>
      <c r="I20" s="32"/>
      <c r="J20" s="17"/>
      <c r="K20" s="14"/>
      <c r="L20" s="34"/>
      <c r="M20" s="34"/>
      <c r="N20" s="12"/>
    </row>
    <row r="21" spans="2:14" ht="16.5" customHeight="1" thickBot="1" x14ac:dyDescent="0.35">
      <c r="B21" s="6"/>
      <c r="C21" s="14"/>
      <c r="D21" s="14"/>
      <c r="E21" s="14"/>
      <c r="F21" s="14"/>
      <c r="G21" s="14"/>
      <c r="H21" s="15"/>
      <c r="I21" s="16"/>
      <c r="J21" s="17"/>
      <c r="K21" s="14" t="s">
        <v>12</v>
      </c>
      <c r="L21" s="34"/>
      <c r="M21" s="34"/>
      <c r="N21" s="12"/>
    </row>
    <row r="22" spans="2:14" ht="16.5" customHeight="1" thickBot="1" x14ac:dyDescent="0.35">
      <c r="B22" s="6"/>
      <c r="C22" s="14" t="s">
        <v>13</v>
      </c>
      <c r="D22" s="14"/>
      <c r="E22" s="14"/>
      <c r="F22" s="14"/>
      <c r="G22" s="14"/>
      <c r="H22" s="15"/>
      <c r="I22" s="16"/>
      <c r="J22" s="17"/>
      <c r="K22" s="14"/>
      <c r="L22" s="34"/>
      <c r="M22" s="34"/>
      <c r="N22" s="12"/>
    </row>
    <row r="23" spans="2:14" ht="16.5" customHeight="1" thickBot="1" x14ac:dyDescent="0.35">
      <c r="B23" s="6"/>
      <c r="C23" s="14"/>
      <c r="D23" s="14" t="s">
        <v>14</v>
      </c>
      <c r="E23" s="33"/>
      <c r="F23" s="14"/>
      <c r="G23" s="14"/>
      <c r="H23" s="15"/>
      <c r="I23" s="16"/>
      <c r="J23" s="17"/>
      <c r="K23" s="14"/>
      <c r="L23" s="34"/>
      <c r="M23" s="34"/>
      <c r="N23" s="12"/>
    </row>
    <row r="24" spans="2:14" ht="16.5" customHeight="1" thickBot="1" x14ac:dyDescent="0.35">
      <c r="B24" s="6"/>
      <c r="C24" s="14"/>
      <c r="D24" s="14" t="s">
        <v>16</v>
      </c>
      <c r="E24" s="28"/>
      <c r="F24" s="14">
        <f>IF(E8 = "Assistant Open Water Instructor", 0, Parameters!C6)</f>
        <v>71</v>
      </c>
      <c r="G24" s="14"/>
      <c r="H24" s="15"/>
      <c r="I24" s="16"/>
      <c r="J24" s="17"/>
      <c r="K24" s="14"/>
      <c r="L24" s="34"/>
      <c r="M24" s="34"/>
      <c r="N24" s="12"/>
    </row>
    <row r="25" spans="2:14" ht="16.5" customHeight="1" thickBot="1" x14ac:dyDescent="0.35">
      <c r="B25" s="6"/>
      <c r="C25" s="14"/>
      <c r="D25" s="14" t="s">
        <v>17</v>
      </c>
      <c r="E25" s="30">
        <f>Parameters!$C$5*E24</f>
        <v>0</v>
      </c>
      <c r="F25" s="30">
        <f>IF(M14&gt;=2,Parameters!$C$5*F24,Parameters!$C$5*F24*M14/2)</f>
        <v>0</v>
      </c>
      <c r="G25" s="30">
        <f>MIN(E25:F25)</f>
        <v>0</v>
      </c>
      <c r="H25" s="15"/>
      <c r="I25" s="16"/>
      <c r="J25" s="17"/>
      <c r="K25" s="14" t="s">
        <v>15</v>
      </c>
      <c r="L25" s="34"/>
      <c r="M25" s="34"/>
      <c r="N25" s="12"/>
    </row>
    <row r="26" spans="2:14" ht="16.5" customHeight="1" thickBot="1" x14ac:dyDescent="0.35">
      <c r="B26" s="6"/>
      <c r="C26" s="14"/>
      <c r="D26" s="38"/>
      <c r="E26" s="38"/>
      <c r="F26" s="38"/>
      <c r="G26" s="38"/>
      <c r="H26" s="15"/>
      <c r="I26" s="16"/>
      <c r="J26" s="17"/>
      <c r="K26" s="14"/>
      <c r="L26" s="34"/>
      <c r="M26" s="34"/>
      <c r="N26" s="12"/>
    </row>
    <row r="27" spans="2:14" ht="16.5" customHeight="1" thickBot="1" x14ac:dyDescent="0.35">
      <c r="B27" s="6"/>
      <c r="C27" s="14"/>
      <c r="D27" s="38"/>
      <c r="E27" s="38"/>
      <c r="F27" s="38"/>
      <c r="G27" s="38"/>
      <c r="H27" s="31"/>
      <c r="I27" s="32"/>
      <c r="J27" s="17"/>
      <c r="K27" s="14"/>
      <c r="L27" s="34"/>
      <c r="M27" s="34"/>
      <c r="N27" s="12"/>
    </row>
    <row r="28" spans="2:14" ht="16.5" customHeight="1" x14ac:dyDescent="0.3">
      <c r="B28" s="6"/>
      <c r="C28" s="24" t="s">
        <v>18</v>
      </c>
      <c r="D28" s="24"/>
      <c r="E28" s="24"/>
      <c r="F28" s="24"/>
      <c r="G28" s="37">
        <f>SUM(G16:G25)</f>
        <v>0</v>
      </c>
      <c r="H28" s="15"/>
      <c r="I28" s="16"/>
      <c r="J28" s="17"/>
      <c r="K28" s="14"/>
      <c r="L28" s="35"/>
      <c r="M28" s="35"/>
      <c r="N28" s="12"/>
    </row>
    <row r="29" spans="2:14" ht="16.5" customHeight="1" x14ac:dyDescent="0.3">
      <c r="B29" s="6"/>
      <c r="C29" s="38"/>
      <c r="D29" s="38"/>
      <c r="E29" s="38"/>
      <c r="F29" s="38"/>
      <c r="G29" s="38"/>
      <c r="H29" s="31"/>
      <c r="I29" s="32"/>
      <c r="J29" s="17"/>
      <c r="K29" s="14"/>
      <c r="L29" s="14"/>
      <c r="M29" s="14"/>
      <c r="N29" s="12"/>
    </row>
    <row r="30" spans="2:14" ht="16.5" customHeight="1" x14ac:dyDescent="0.35">
      <c r="B30" s="7"/>
      <c r="C30" s="8"/>
      <c r="D30" s="8"/>
      <c r="E30" s="8"/>
      <c r="F30" s="8"/>
      <c r="G30" s="8"/>
      <c r="H30" s="9"/>
      <c r="J30" s="7"/>
      <c r="K30" s="13"/>
      <c r="L30" s="13"/>
      <c r="M30" s="13"/>
      <c r="N30" s="9"/>
    </row>
    <row r="31" spans="2:14" ht="15.5" x14ac:dyDescent="0.35">
      <c r="K31" s="4"/>
      <c r="L31" s="4"/>
      <c r="M31" s="4"/>
    </row>
    <row r="32" spans="2:14" x14ac:dyDescent="0.25">
      <c r="B32" t="s">
        <v>27</v>
      </c>
    </row>
    <row r="33" spans="14:15" x14ac:dyDescent="0.25"/>
    <row r="34" spans="14:15" x14ac:dyDescent="0.25"/>
    <row r="35" spans="14:15" x14ac:dyDescent="0.25"/>
    <row r="36" spans="14:15" x14ac:dyDescent="0.25">
      <c r="N36" s="39">
        <v>45144</v>
      </c>
      <c r="O36" s="39"/>
    </row>
  </sheetData>
  <sheetProtection sheet="1" scenarios="1" selectLockedCells="1"/>
  <mergeCells count="8">
    <mergeCell ref="N36:O36"/>
    <mergeCell ref="F2:N3"/>
    <mergeCell ref="K7:M10"/>
    <mergeCell ref="E10:G10"/>
    <mergeCell ref="E9:G9"/>
    <mergeCell ref="E7:G7"/>
    <mergeCell ref="E6:F6"/>
    <mergeCell ref="E8:G8"/>
  </mergeCells>
  <dataValidations count="2">
    <dataValidation type="list" operator="equal" allowBlank="1" showErrorMessage="1" sqref="E8" xr:uid="{00000000-0002-0000-0000-000000000000}">
      <formula1>"Advanced Instructor,Open Water Instructor,Practical Instructor,Assistant Open Water Instructor"</formula1>
      <formula2>0</formula2>
    </dataValidation>
    <dataValidation type="list" allowBlank="1" showInputMessage="1" showErrorMessage="1" sqref="M14" xr:uid="{00000000-0002-0000-0000-000001000000}">
      <formula1>"0,1,2,3"</formula1>
    </dataValidation>
  </dataValidations>
  <pageMargins left="0.23622047244094491" right="0.23622047244094491" top="0.55118110236220474" bottom="0.55118110236220474" header="0" footer="0"/>
  <pageSetup paperSize="9" scale="86" orientation="landscape"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6"/>
  <sheetViews>
    <sheetView workbookViewId="0">
      <selection activeCell="C4" sqref="C4"/>
    </sheetView>
  </sheetViews>
  <sheetFormatPr defaultColWidth="11.54296875" defaultRowHeight="12.5" x14ac:dyDescent="0.25"/>
  <cols>
    <col min="2" max="2" width="18.453125" customWidth="1"/>
  </cols>
  <sheetData>
    <row r="2" spans="2:3" ht="13" x14ac:dyDescent="0.3">
      <c r="B2" s="1" t="s">
        <v>19</v>
      </c>
    </row>
    <row r="3" spans="2:3" x14ac:dyDescent="0.25">
      <c r="B3" t="s">
        <v>20</v>
      </c>
      <c r="C3">
        <v>20</v>
      </c>
    </row>
    <row r="4" spans="2:3" x14ac:dyDescent="0.25">
      <c r="B4" t="s">
        <v>21</v>
      </c>
      <c r="C4">
        <v>6</v>
      </c>
    </row>
    <row r="5" spans="2:3" x14ac:dyDescent="0.25">
      <c r="B5" t="s">
        <v>22</v>
      </c>
      <c r="C5">
        <v>0.188</v>
      </c>
    </row>
    <row r="6" spans="2:3" x14ac:dyDescent="0.25">
      <c r="B6" t="s">
        <v>23</v>
      </c>
      <c r="C6">
        <v>71</v>
      </c>
    </row>
  </sheetData>
  <sheetProtection sheet="1" objects="1" scenarios="1" selectLockedCells="1" selectUnlockedCells="1"/>
  <pageMargins left="0.78749999999999998" right="0.78749999999999998" top="1.0527777777777778" bottom="1.0527777777777778" header="0.78749999999999998" footer="0.78749999999999998"/>
  <pageSetup paperSize="9" orientation="portrait" horizontalDpi="300" verticalDpi="300"/>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Claim</vt:lpstr>
      <vt:lpstr>Parameters</vt:lpstr>
      <vt:lpstr>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Hastie Chris (RKB) IPC Data Analyst</dc:creator>
  <cp:lastModifiedBy>Chris</cp:lastModifiedBy>
  <cp:lastPrinted>2020-01-21T17:01:08Z</cp:lastPrinted>
  <dcterms:created xsi:type="dcterms:W3CDTF">2020-01-21T15:52:38Z</dcterms:created>
  <dcterms:modified xsi:type="dcterms:W3CDTF">2023-08-07T09:19:31Z</dcterms:modified>
</cp:coreProperties>
</file>